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135" windowWidth="22935" windowHeight="9480"/>
  </bookViews>
  <sheets>
    <sheet name="C__winGPS_TMP_CRADIONI_00000000" sheetId="1" r:id="rId1"/>
  </sheets>
  <calcPr calcId="124519"/>
</workbook>
</file>

<file path=xl/calcChain.xml><?xml version="1.0" encoding="utf-8"?>
<calcChain xmlns="http://schemas.openxmlformats.org/spreadsheetml/2006/main">
  <c r="G24" i="1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23"/>
  <c r="D27"/>
  <c r="D26" s="1"/>
  <c r="D42" s="1"/>
  <c r="D35"/>
  <c r="D29"/>
  <c r="D33"/>
  <c r="G13" l="1"/>
  <c r="G14"/>
  <c r="G15"/>
  <c r="G16"/>
  <c r="G17"/>
  <c r="G18"/>
  <c r="G19"/>
  <c r="G20"/>
  <c r="G21"/>
  <c r="G22"/>
  <c r="G11"/>
  <c r="G12"/>
  <c r="G10"/>
  <c r="G9"/>
  <c r="G8"/>
  <c r="D22"/>
  <c r="D11"/>
  <c r="D16"/>
</calcChain>
</file>

<file path=xl/sharedStrings.xml><?xml version="1.0" encoding="utf-8"?>
<sst xmlns="http://schemas.openxmlformats.org/spreadsheetml/2006/main" count="50" uniqueCount="36">
  <si>
    <t>Oznaka</t>
  </si>
  <si>
    <t>A. RAČUN PRIHODA I RASHODA</t>
  </si>
  <si>
    <t>Izvor: 1 OPĆI PRIHODI I PRIMICI</t>
  </si>
  <si>
    <t>Izvor: 11 Opći prihodi i primici</t>
  </si>
  <si>
    <t>Izvor: 18 Prenesena sredstva - opći prihodi i primici</t>
  </si>
  <si>
    <t>Izvor: 3 VLASTITI PRIHODI</t>
  </si>
  <si>
    <t>Izvor: 32 Vlastiti prihodi - proračunski korisnici</t>
  </si>
  <si>
    <t>Izvor: 4 PRIHODI ZA POSEBNE NAMJENE</t>
  </si>
  <si>
    <t>Izvor: 43 Prihodi za posebne namjene - proračunski korisnici</t>
  </si>
  <si>
    <t>Izvor: 44 Prihodi za decentralizirane funkcije</t>
  </si>
  <si>
    <t>Izvor: 5 POMOĆI</t>
  </si>
  <si>
    <t>Izvor: 52 Pomoći - proračunski korisnici</t>
  </si>
  <si>
    <t>Izvor: 6 DONACIJE</t>
  </si>
  <si>
    <t>Izvor: 62 Donacije - proračunski korisnici</t>
  </si>
  <si>
    <t>Izvor: 7 PRIHODI OD PRODAJE ILI ZAMJENE NEFINANCIJSKE IMOVINE I NAKNADE S NASLOVA OSIGURANJA</t>
  </si>
  <si>
    <t>Izvor: 73 Prihodi od prodaje ili zamjene nefin. imov. i naknade štete s nalova osiguranja - prorač. korisnici</t>
  </si>
  <si>
    <t>SVEUKUPNO PRIHODI</t>
  </si>
  <si>
    <t>Izvor: 38 Prenesena sredstva - vlastiti prihodi proračunskih korisnika</t>
  </si>
  <si>
    <t>Izvor: 48 Prenesena sredstva - namjenski prihodi</t>
  </si>
  <si>
    <t>Izvor: 68 Prenesena sredstva - donacije</t>
  </si>
  <si>
    <t>Izvor: 8 NAMJENSKI PRIMICI</t>
  </si>
  <si>
    <t>Izvor: 83 Namjenski primici-proračunski korisnici</t>
  </si>
  <si>
    <t>SVEUKUPNO RASHODI</t>
  </si>
  <si>
    <t>43513 THALASSOTHERAPIA - SPECIJALNA BOLNICA ZA MEDICINSKU REHABILITACIJU BOLESTI SRCA, PLUĆA I REUMATIZMA</t>
  </si>
  <si>
    <t xml:space="preserve">I. OPĆI DIO </t>
  </si>
  <si>
    <t>RAČUN PRIHODA I RASHODA - IZVJEŠTAJ O PRIHODIMA I RASHODIMA PREMA IZVORIMA FINANCIRANJA</t>
  </si>
  <si>
    <t>za razdoblje od 01.01.2025. do 30.06.2025.</t>
  </si>
  <si>
    <t>Izvršenje I - VI 2024</t>
  </si>
  <si>
    <t>Izvorni plan 2025</t>
  </si>
  <si>
    <t>Tekući plan 2025</t>
  </si>
  <si>
    <t>Izvršenje I-VI 2025</t>
  </si>
  <si>
    <t>Indeks 5/2</t>
  </si>
  <si>
    <t>Indeks 5/4</t>
  </si>
  <si>
    <t>PREDSJEDNIK UPRAVNOG VIJEĆA</t>
  </si>
  <si>
    <t>Ivan Vidaković, mag.iur.</t>
  </si>
  <si>
    <t>_______________________________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</si>
</sst>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Verdana"/>
      <family val="2"/>
    </font>
    <font>
      <b/>
      <sz val="10"/>
      <color rgb="FF000000"/>
      <name val="Verdana"/>
      <family val="2"/>
    </font>
    <font>
      <sz val="9"/>
      <color rgb="FF000000"/>
      <name val="Verdana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9"/>
      <color theme="1"/>
      <name val="Verdana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theme="8" tint="0.79998168889431442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8">
    <xf numFmtId="0" fontId="0" fillId="0" borderId="0" xfId="0"/>
    <xf numFmtId="0" fontId="18" fillId="0" borderId="0" xfId="0" applyFont="1" applyAlignment="1">
      <alignment horizontal="left" indent="1"/>
    </xf>
    <xf numFmtId="0" fontId="21" fillId="33" borderId="10" xfId="0" applyFont="1" applyFill="1" applyBorder="1" applyAlignment="1">
      <alignment horizontal="left" wrapText="1" indent="1"/>
    </xf>
    <xf numFmtId="4" fontId="21" fillId="33" borderId="10" xfId="0" applyNumberFormat="1" applyFont="1" applyFill="1" applyBorder="1" applyAlignment="1">
      <alignment horizontal="right" wrapText="1" indent="1"/>
    </xf>
    <xf numFmtId="0" fontId="21" fillId="33" borderId="10" xfId="0" applyFont="1" applyFill="1" applyBorder="1" applyAlignment="1">
      <alignment horizontal="right" wrapText="1" indent="1"/>
    </xf>
    <xf numFmtId="0" fontId="19" fillId="0" borderId="11" xfId="0" applyFont="1" applyBorder="1" applyAlignment="1">
      <alignment horizontal="center" vertical="center" wrapText="1" indent="1"/>
    </xf>
    <xf numFmtId="0" fontId="19" fillId="0" borderId="12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 wrapText="1" indent="1"/>
    </xf>
    <xf numFmtId="0" fontId="19" fillId="0" borderId="13" xfId="0" applyFont="1" applyBorder="1" applyAlignment="1">
      <alignment horizontal="center" vertical="center" wrapText="1" indent="1"/>
    </xf>
    <xf numFmtId="0" fontId="19" fillId="0" borderId="14" xfId="0" applyFont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 wrapText="1" indent="1"/>
    </xf>
    <xf numFmtId="4" fontId="18" fillId="0" borderId="0" xfId="0" applyNumberFormat="1" applyFont="1" applyAlignment="1">
      <alignment horizontal="left" indent="1"/>
    </xf>
    <xf numFmtId="2" fontId="21" fillId="33" borderId="10" xfId="0" applyNumberFormat="1" applyFont="1" applyFill="1" applyBorder="1" applyAlignment="1">
      <alignment horizontal="right" wrapText="1" indent="1"/>
    </xf>
    <xf numFmtId="4" fontId="21" fillId="0" borderId="10" xfId="0" applyNumberFormat="1" applyFont="1" applyFill="1" applyBorder="1" applyAlignment="1">
      <alignment horizontal="right" wrapText="1" indent="1"/>
    </xf>
    <xf numFmtId="0" fontId="22" fillId="34" borderId="10" xfId="0" applyFont="1" applyFill="1" applyBorder="1" applyAlignment="1">
      <alignment horizontal="left" wrapText="1" indent="1"/>
    </xf>
    <xf numFmtId="4" fontId="22" fillId="34" borderId="10" xfId="0" applyNumberFormat="1" applyFont="1" applyFill="1" applyBorder="1" applyAlignment="1">
      <alignment horizontal="right" wrapText="1" indent="1"/>
    </xf>
    <xf numFmtId="0" fontId="22" fillId="34" borderId="10" xfId="0" applyFont="1" applyFill="1" applyBorder="1" applyAlignment="1">
      <alignment horizontal="right" wrapText="1" indent="1"/>
    </xf>
    <xf numFmtId="0" fontId="23" fillId="0" borderId="0" xfId="0" applyFont="1" applyFill="1" applyAlignment="1">
      <alignment horizontal="left" indent="1"/>
    </xf>
    <xf numFmtId="0" fontId="22" fillId="34" borderId="15" xfId="0" applyFont="1" applyFill="1" applyBorder="1" applyAlignment="1">
      <alignment horizontal="left" wrapText="1" indent="1"/>
    </xf>
    <xf numFmtId="0" fontId="20" fillId="34" borderId="16" xfId="0" applyFont="1" applyFill="1" applyBorder="1" applyAlignment="1">
      <alignment horizontal="left" wrapText="1" indent="1"/>
    </xf>
    <xf numFmtId="0" fontId="21" fillId="33" borderId="15" xfId="0" applyFont="1" applyFill="1" applyBorder="1" applyAlignment="1">
      <alignment horizontal="left" wrapText="1" indent="3"/>
    </xf>
    <xf numFmtId="2" fontId="21" fillId="33" borderId="16" xfId="0" applyNumberFormat="1" applyFont="1" applyFill="1" applyBorder="1" applyAlignment="1">
      <alignment horizontal="right" wrapText="1" indent="1"/>
    </xf>
    <xf numFmtId="2" fontId="22" fillId="34" borderId="16" xfId="0" applyNumberFormat="1" applyFont="1" applyFill="1" applyBorder="1" applyAlignment="1">
      <alignment horizontal="right" wrapText="1" indent="1"/>
    </xf>
    <xf numFmtId="2" fontId="21" fillId="0" borderId="16" xfId="0" applyNumberFormat="1" applyFont="1" applyFill="1" applyBorder="1" applyAlignment="1">
      <alignment horizontal="right" wrapText="1" indent="1"/>
    </xf>
    <xf numFmtId="0" fontId="22" fillId="34" borderId="17" xfId="0" applyFont="1" applyFill="1" applyBorder="1" applyAlignment="1">
      <alignment horizontal="left" wrapText="1" indent="1"/>
    </xf>
    <xf numFmtId="4" fontId="22" fillId="34" borderId="18" xfId="0" applyNumberFormat="1" applyFont="1" applyFill="1" applyBorder="1" applyAlignment="1">
      <alignment horizontal="right" wrapText="1" indent="1"/>
    </xf>
    <xf numFmtId="0" fontId="22" fillId="34" borderId="18" xfId="0" applyFont="1" applyFill="1" applyBorder="1" applyAlignment="1">
      <alignment horizontal="right" wrapText="1" indent="1"/>
    </xf>
    <xf numFmtId="2" fontId="22" fillId="34" borderId="19" xfId="0" applyNumberFormat="1" applyFont="1" applyFill="1" applyBorder="1" applyAlignment="1">
      <alignment horizontal="right" wrapText="1" indent="1"/>
    </xf>
  </cellXfs>
  <cellStyles count="42">
    <cellStyle name="20% - Isticanje1" xfId="19" builtinId="30" customBuiltin="1"/>
    <cellStyle name="20% - Isticanje2" xfId="23" builtinId="34" customBuiltin="1"/>
    <cellStyle name="20% - Isticanje3" xfId="27" builtinId="38" customBuiltin="1"/>
    <cellStyle name="20% - Isticanje4" xfId="31" builtinId="42" customBuiltin="1"/>
    <cellStyle name="20% - Isticanje5" xfId="35" builtinId="46" customBuiltin="1"/>
    <cellStyle name="20% - Isticanje6" xfId="39" builtinId="50" customBuiltin="1"/>
    <cellStyle name="40% - Isticanje2" xfId="24" builtinId="35" customBuiltin="1"/>
    <cellStyle name="40% - Isticanje3" xfId="28" builtinId="39" customBuiltin="1"/>
    <cellStyle name="40% - Isticanje4" xfId="32" builtinId="43" customBuiltin="1"/>
    <cellStyle name="40% - Isticanje5" xfId="36" builtinId="47" customBuiltin="1"/>
    <cellStyle name="40% - Isticanje6" xfId="40" builtinId="51" customBuiltin="1"/>
    <cellStyle name="40% - Naglasak1" xfId="20" builtinId="31" customBuiltin="1"/>
    <cellStyle name="60% - Isticanje1" xfId="21" builtinId="32" customBuiltin="1"/>
    <cellStyle name="60% - Isticanje2" xfId="25" builtinId="36" customBuiltin="1"/>
    <cellStyle name="60% - Isticanje3" xfId="29" builtinId="40" customBuiltin="1"/>
    <cellStyle name="60% - Isticanje4" xfId="33" builtinId="44" customBuiltin="1"/>
    <cellStyle name="60% - Isticanje5" xfId="37" builtinId="48" customBuiltin="1"/>
    <cellStyle name="60% - Isticanje6" xfId="41" builtinId="52" customBuiltin="1"/>
    <cellStyle name="Bilješka" xfId="15" builtinId="10" customBuiltin="1"/>
    <cellStyle name="Dobro" xfId="6" builtinId="26" customBuiltin="1"/>
    <cellStyle name="Isticanje1" xfId="18" builtinId="29" customBuiltin="1"/>
    <cellStyle name="Isticanje2" xfId="22" builtinId="33" customBuiltin="1"/>
    <cellStyle name="Isticanje3" xfId="26" builtinId="37" customBuiltin="1"/>
    <cellStyle name="Isticanje4" xfId="30" builtinId="41" customBuiltin="1"/>
    <cellStyle name="Isticanje5" xfId="34" builtinId="45" customBuiltin="1"/>
    <cellStyle name="Isticanje6" xfId="38" builtinId="49" customBuiltin="1"/>
    <cellStyle name="Izlaz" xfId="10" builtinId="21" customBuiltin="1"/>
    <cellStyle name="Izračun" xfId="11" builtinId="22" customBuiltin="1"/>
    <cellStyle name="Loše" xfId="7" builtinId="27" customBuiltin="1"/>
    <cellStyle name="Naslov" xfId="1" builtinId="15" customBuiltin="1"/>
    <cellStyle name="Naslov 1" xfId="2" builtinId="16" customBuiltin="1"/>
    <cellStyle name="Naslov 2" xfId="3" builtinId="17" customBuiltin="1"/>
    <cellStyle name="Naslov 3" xfId="4" builtinId="18" customBuiltin="1"/>
    <cellStyle name="Naslov 4" xfId="5" builtinId="19" customBuiltin="1"/>
    <cellStyle name="Neutralno" xfId="8" builtinId="28" customBuiltin="1"/>
    <cellStyle name="Obično" xfId="0" builtinId="0"/>
    <cellStyle name="Povezana ćelija" xfId="12" builtinId="24" customBuiltin="1"/>
    <cellStyle name="Provjera ćelije" xfId="13" builtinId="23" customBuiltin="1"/>
    <cellStyle name="Tekst objašnjenja" xfId="16" builtinId="53" customBuiltin="1"/>
    <cellStyle name="Tekst upozorenja" xfId="14" builtinId="11" customBuiltin="1"/>
    <cellStyle name="Ukupni zbroj" xfId="17" builtinId="25" customBuiltin="1"/>
    <cellStyle name="Unos" xfId="9" builtinId="20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7"/>
  <sheetViews>
    <sheetView tabSelected="1" workbookViewId="0">
      <selection activeCell="B49" sqref="B49"/>
    </sheetView>
  </sheetViews>
  <sheetFormatPr defaultRowHeight="11.25"/>
  <cols>
    <col min="1" max="1" width="40" style="1" customWidth="1"/>
    <col min="2" max="2" width="18.42578125" style="1" customWidth="1"/>
    <col min="3" max="3" width="18.28515625" style="1" customWidth="1"/>
    <col min="4" max="4" width="17.42578125" style="1" customWidth="1"/>
    <col min="5" max="5" width="21.85546875" style="1" customWidth="1"/>
    <col min="6" max="6" width="11.42578125" style="1" customWidth="1"/>
    <col min="7" max="7" width="10.5703125" style="1" customWidth="1"/>
    <col min="8" max="9" width="9.140625" style="1"/>
    <col min="10" max="10" width="15.140625" style="1" bestFit="1" customWidth="1"/>
    <col min="11" max="16384" width="9.140625" style="1"/>
  </cols>
  <sheetData>
    <row r="1" spans="1:7" ht="12" customHeight="1">
      <c r="A1" s="1" t="s">
        <v>23</v>
      </c>
    </row>
    <row r="2" spans="1:7" ht="12" customHeight="1">
      <c r="A2" s="1" t="s">
        <v>24</v>
      </c>
    </row>
    <row r="3" spans="1:7" ht="12" customHeight="1">
      <c r="A3" s="1" t="s">
        <v>25</v>
      </c>
    </row>
    <row r="4" spans="1:7" ht="12" customHeight="1" thickBot="1">
      <c r="A4" s="1" t="s">
        <v>26</v>
      </c>
    </row>
    <row r="5" spans="1:7" ht="39.75" customHeight="1" thickBot="1">
      <c r="A5" s="5" t="s">
        <v>0</v>
      </c>
      <c r="B5" s="6" t="s">
        <v>27</v>
      </c>
      <c r="C5" s="5" t="s">
        <v>28</v>
      </c>
      <c r="D5" s="7" t="s">
        <v>29</v>
      </c>
      <c r="E5" s="5" t="s">
        <v>30</v>
      </c>
      <c r="F5" s="7" t="s">
        <v>31</v>
      </c>
      <c r="G5" s="5" t="s">
        <v>32</v>
      </c>
    </row>
    <row r="6" spans="1:7" ht="13.5" thickBot="1">
      <c r="A6" s="8">
        <v>1</v>
      </c>
      <c r="B6" s="9">
        <v>2</v>
      </c>
      <c r="C6" s="8">
        <v>3</v>
      </c>
      <c r="D6" s="10">
        <v>4</v>
      </c>
      <c r="E6" s="8">
        <v>5</v>
      </c>
      <c r="F6" s="10">
        <v>6</v>
      </c>
      <c r="G6" s="8">
        <v>7</v>
      </c>
    </row>
    <row r="7" spans="1:7" ht="24.95" customHeight="1">
      <c r="A7" s="18" t="s">
        <v>1</v>
      </c>
      <c r="B7" s="14"/>
      <c r="C7" s="14"/>
      <c r="D7" s="14"/>
      <c r="E7" s="14"/>
      <c r="F7" s="14"/>
      <c r="G7" s="19"/>
    </row>
    <row r="8" spans="1:7" ht="12.75">
      <c r="A8" s="20" t="s">
        <v>2</v>
      </c>
      <c r="B8" s="2"/>
      <c r="C8" s="3">
        <v>1655000</v>
      </c>
      <c r="D8" s="3">
        <v>1655000</v>
      </c>
      <c r="E8" s="3">
        <v>198083.46</v>
      </c>
      <c r="F8" s="2"/>
      <c r="G8" s="21">
        <f>E8/D8%</f>
        <v>11.968789123867069</v>
      </c>
    </row>
    <row r="9" spans="1:7" ht="12.75">
      <c r="A9" s="20" t="s">
        <v>3</v>
      </c>
      <c r="B9" s="2"/>
      <c r="C9" s="3">
        <v>1510000</v>
      </c>
      <c r="D9" s="3">
        <v>1510000</v>
      </c>
      <c r="E9" s="3">
        <v>32000</v>
      </c>
      <c r="F9" s="2"/>
      <c r="G9" s="21">
        <f>E9/D9%</f>
        <v>2.1192052980132452</v>
      </c>
    </row>
    <row r="10" spans="1:7" ht="25.5">
      <c r="A10" s="20" t="s">
        <v>4</v>
      </c>
      <c r="B10" s="2"/>
      <c r="C10" s="3">
        <v>145000</v>
      </c>
      <c r="D10" s="3">
        <v>145000</v>
      </c>
      <c r="E10" s="3">
        <v>166083.46</v>
      </c>
      <c r="F10" s="2"/>
      <c r="G10" s="21">
        <f>E10/D10%</f>
        <v>114.5403172413793</v>
      </c>
    </row>
    <row r="11" spans="1:7" ht="12.75">
      <c r="A11" s="20" t="s">
        <v>5</v>
      </c>
      <c r="B11" s="3">
        <v>1042881.61</v>
      </c>
      <c r="C11" s="3">
        <v>2505000</v>
      </c>
      <c r="D11" s="3">
        <f>D12</f>
        <v>3113000</v>
      </c>
      <c r="E11" s="3">
        <v>1184333.52</v>
      </c>
      <c r="F11" s="4">
        <v>113.56</v>
      </c>
      <c r="G11" s="21">
        <f>E11/D11%</f>
        <v>38.044764535817542</v>
      </c>
    </row>
    <row r="12" spans="1:7" ht="25.5">
      <c r="A12" s="20" t="s">
        <v>6</v>
      </c>
      <c r="B12" s="3">
        <v>1042881.61</v>
      </c>
      <c r="C12" s="3">
        <v>2505000</v>
      </c>
      <c r="D12" s="13">
        <v>3113000</v>
      </c>
      <c r="E12" s="3">
        <v>1184333.52</v>
      </c>
      <c r="F12" s="4">
        <v>113.56</v>
      </c>
      <c r="G12" s="21">
        <f>E12/D12%</f>
        <v>38.044764535817542</v>
      </c>
    </row>
    <row r="13" spans="1:7" ht="25.5">
      <c r="A13" s="20" t="s">
        <v>7</v>
      </c>
      <c r="B13" s="3">
        <v>4873776.83</v>
      </c>
      <c r="C13" s="3">
        <v>15013601.560000001</v>
      </c>
      <c r="D13" s="13">
        <v>15013601.560000001</v>
      </c>
      <c r="E13" s="3">
        <v>6559192.9100000001</v>
      </c>
      <c r="F13" s="4">
        <v>134.58000000000001</v>
      </c>
      <c r="G13" s="21">
        <f t="shared" ref="G13:G42" si="0">E13/D13%</f>
        <v>43.68833743047594</v>
      </c>
    </row>
    <row r="14" spans="1:7" ht="25.5">
      <c r="A14" s="20" t="s">
        <v>8</v>
      </c>
      <c r="B14" s="3">
        <v>4815724.43</v>
      </c>
      <c r="C14" s="3">
        <v>14455270.560000001</v>
      </c>
      <c r="D14" s="13">
        <v>14455270.560000001</v>
      </c>
      <c r="E14" s="3">
        <v>6318861.4500000002</v>
      </c>
      <c r="F14" s="4">
        <v>131.21</v>
      </c>
      <c r="G14" s="21">
        <f t="shared" si="0"/>
        <v>43.713200827145222</v>
      </c>
    </row>
    <row r="15" spans="1:7" ht="25.5">
      <c r="A15" s="20" t="s">
        <v>9</v>
      </c>
      <c r="B15" s="3">
        <v>58052.4</v>
      </c>
      <c r="C15" s="3">
        <v>558331</v>
      </c>
      <c r="D15" s="13">
        <v>558331</v>
      </c>
      <c r="E15" s="3">
        <v>240331.46</v>
      </c>
      <c r="F15" s="4">
        <v>413.99</v>
      </c>
      <c r="G15" s="21">
        <f t="shared" si="0"/>
        <v>43.044620484981124</v>
      </c>
    </row>
    <row r="16" spans="1:7" ht="12.75">
      <c r="A16" s="20" t="s">
        <v>10</v>
      </c>
      <c r="B16" s="12">
        <v>617</v>
      </c>
      <c r="C16" s="3">
        <v>40000</v>
      </c>
      <c r="D16" s="13">
        <f>D17</f>
        <v>97000</v>
      </c>
      <c r="E16" s="4">
        <v>964.46</v>
      </c>
      <c r="F16" s="4">
        <v>156.31</v>
      </c>
      <c r="G16" s="21">
        <f t="shared" si="0"/>
        <v>0.99428865979381442</v>
      </c>
    </row>
    <row r="17" spans="1:10" ht="12.75">
      <c r="A17" s="20" t="s">
        <v>11</v>
      </c>
      <c r="B17" s="12">
        <v>617</v>
      </c>
      <c r="C17" s="3">
        <v>40000</v>
      </c>
      <c r="D17" s="13">
        <v>97000</v>
      </c>
      <c r="E17" s="4">
        <v>964.46</v>
      </c>
      <c r="F17" s="4">
        <v>156.31</v>
      </c>
      <c r="G17" s="21">
        <f t="shared" si="0"/>
        <v>0.99428865979381442</v>
      </c>
    </row>
    <row r="18" spans="1:10" ht="12.75">
      <c r="A18" s="20" t="s">
        <v>12</v>
      </c>
      <c r="B18" s="12">
        <v>850</v>
      </c>
      <c r="C18" s="3">
        <v>30000</v>
      </c>
      <c r="D18" s="13">
        <v>30000</v>
      </c>
      <c r="E18" s="3">
        <v>1200</v>
      </c>
      <c r="F18" s="4">
        <v>141.18</v>
      </c>
      <c r="G18" s="21">
        <f t="shared" si="0"/>
        <v>4</v>
      </c>
    </row>
    <row r="19" spans="1:10" ht="12.75">
      <c r="A19" s="20" t="s">
        <v>13</v>
      </c>
      <c r="B19" s="12">
        <v>850</v>
      </c>
      <c r="C19" s="3">
        <v>30000</v>
      </c>
      <c r="D19" s="3">
        <v>30000</v>
      </c>
      <c r="E19" s="3">
        <v>1200</v>
      </c>
      <c r="F19" s="4">
        <v>141.18</v>
      </c>
      <c r="G19" s="21">
        <f t="shared" si="0"/>
        <v>4</v>
      </c>
    </row>
    <row r="20" spans="1:10" ht="38.25">
      <c r="A20" s="20" t="s">
        <v>14</v>
      </c>
      <c r="B20" s="3">
        <v>15190.1</v>
      </c>
      <c r="C20" s="3">
        <v>60100</v>
      </c>
      <c r="D20" s="3">
        <v>60100</v>
      </c>
      <c r="E20" s="3">
        <v>49745.23</v>
      </c>
      <c r="F20" s="4">
        <v>327.48</v>
      </c>
      <c r="G20" s="21">
        <f t="shared" si="0"/>
        <v>82.770765391014976</v>
      </c>
    </row>
    <row r="21" spans="1:10" ht="38.25">
      <c r="A21" s="20" t="s">
        <v>15</v>
      </c>
      <c r="B21" s="3">
        <v>15190.1</v>
      </c>
      <c r="C21" s="3">
        <v>60100</v>
      </c>
      <c r="D21" s="3">
        <v>60100</v>
      </c>
      <c r="E21" s="3">
        <v>49745.23</v>
      </c>
      <c r="F21" s="4">
        <v>327.48</v>
      </c>
      <c r="G21" s="21">
        <f t="shared" si="0"/>
        <v>82.770765391014976</v>
      </c>
      <c r="J21" s="11"/>
    </row>
    <row r="22" spans="1:10" s="17" customFormat="1" ht="24.95" customHeight="1">
      <c r="A22" s="18" t="s">
        <v>16</v>
      </c>
      <c r="B22" s="15">
        <v>5933315.54</v>
      </c>
      <c r="C22" s="15">
        <v>19303701.559999999</v>
      </c>
      <c r="D22" s="15">
        <f>D8+D11+D13+D16+D18+D20</f>
        <v>19968701.560000002</v>
      </c>
      <c r="E22" s="15">
        <v>7993519.5800000001</v>
      </c>
      <c r="F22" s="16">
        <v>134.72</v>
      </c>
      <c r="G22" s="22">
        <f t="shared" si="0"/>
        <v>40.030242106537848</v>
      </c>
    </row>
    <row r="23" spans="1:10" ht="12.75">
      <c r="A23" s="20" t="s">
        <v>2</v>
      </c>
      <c r="B23" s="2"/>
      <c r="C23" s="3">
        <v>1655000</v>
      </c>
      <c r="D23" s="3">
        <v>1655000</v>
      </c>
      <c r="E23" s="3">
        <v>201300.96</v>
      </c>
      <c r="F23" s="2"/>
      <c r="G23" s="23">
        <f t="shared" si="0"/>
        <v>12.1632</v>
      </c>
    </row>
    <row r="24" spans="1:10" ht="12.75">
      <c r="A24" s="20" t="s">
        <v>3</v>
      </c>
      <c r="B24" s="2"/>
      <c r="C24" s="3">
        <v>1510000</v>
      </c>
      <c r="D24" s="3">
        <v>1510000</v>
      </c>
      <c r="E24" s="3">
        <v>35217.5</v>
      </c>
      <c r="F24" s="2"/>
      <c r="G24" s="23">
        <f t="shared" si="0"/>
        <v>2.3322847682119203</v>
      </c>
    </row>
    <row r="25" spans="1:10" ht="25.5">
      <c r="A25" s="20" t="s">
        <v>4</v>
      </c>
      <c r="B25" s="2"/>
      <c r="C25" s="3">
        <v>145000</v>
      </c>
      <c r="D25" s="3">
        <v>145000</v>
      </c>
      <c r="E25" s="3">
        <v>166083.46</v>
      </c>
      <c r="F25" s="2"/>
      <c r="G25" s="23">
        <f t="shared" si="0"/>
        <v>114.5403172413793</v>
      </c>
    </row>
    <row r="26" spans="1:10" ht="12.75">
      <c r="A26" s="20" t="s">
        <v>5</v>
      </c>
      <c r="B26" s="3">
        <v>1043435.74</v>
      </c>
      <c r="C26" s="3">
        <v>2505000</v>
      </c>
      <c r="D26" s="13">
        <f>D27+D28</f>
        <v>3137867.08</v>
      </c>
      <c r="E26" s="3">
        <v>1202789.27</v>
      </c>
      <c r="F26" s="4">
        <v>115.27</v>
      </c>
      <c r="G26" s="23">
        <f t="shared" si="0"/>
        <v>38.331428302565321</v>
      </c>
    </row>
    <row r="27" spans="1:10" ht="25.5">
      <c r="A27" s="20" t="s">
        <v>6</v>
      </c>
      <c r="B27" s="3">
        <v>1043435.74</v>
      </c>
      <c r="C27" s="3">
        <v>2505000</v>
      </c>
      <c r="D27" s="13">
        <f>3113000-64600</f>
        <v>3048400</v>
      </c>
      <c r="E27" s="3">
        <v>1174714.75</v>
      </c>
      <c r="F27" s="4">
        <v>112.58</v>
      </c>
      <c r="G27" s="23">
        <f t="shared" si="0"/>
        <v>38.53545302453746</v>
      </c>
    </row>
    <row r="28" spans="1:10" ht="25.5">
      <c r="A28" s="20" t="s">
        <v>17</v>
      </c>
      <c r="B28" s="2"/>
      <c r="C28" s="2"/>
      <c r="D28" s="13">
        <v>89467.08</v>
      </c>
      <c r="E28" s="3">
        <v>28074.52</v>
      </c>
      <c r="F28" s="2"/>
      <c r="G28" s="23">
        <f t="shared" si="0"/>
        <v>31.379720898457848</v>
      </c>
    </row>
    <row r="29" spans="1:10" ht="25.5">
      <c r="A29" s="20" t="s">
        <v>7</v>
      </c>
      <c r="B29" s="3">
        <v>5282716.0599999996</v>
      </c>
      <c r="C29" s="3">
        <v>14592769.560000001</v>
      </c>
      <c r="D29" s="13">
        <f>D30+D31+D32</f>
        <v>14934487.770000001</v>
      </c>
      <c r="E29" s="3">
        <v>7636406.7000000002</v>
      </c>
      <c r="F29" s="4">
        <v>144.55000000000001</v>
      </c>
      <c r="G29" s="23">
        <f t="shared" si="0"/>
        <v>51.132699143118984</v>
      </c>
    </row>
    <row r="30" spans="1:10" ht="25.5">
      <c r="A30" s="20" t="s">
        <v>8</v>
      </c>
      <c r="B30" s="3">
        <v>5253296.0599999996</v>
      </c>
      <c r="C30" s="3">
        <v>14455270.560000001</v>
      </c>
      <c r="D30" s="13">
        <v>14455270.560000001</v>
      </c>
      <c r="E30" s="3">
        <v>7497138.5099999998</v>
      </c>
      <c r="F30" s="4">
        <v>142.71</v>
      </c>
      <c r="G30" s="23">
        <f t="shared" si="0"/>
        <v>51.864394228259947</v>
      </c>
    </row>
    <row r="31" spans="1:10" ht="25.5">
      <c r="A31" s="20" t="s">
        <v>9</v>
      </c>
      <c r="B31" s="3">
        <v>29420</v>
      </c>
      <c r="C31" s="3">
        <v>112499</v>
      </c>
      <c r="D31" s="13">
        <v>112499</v>
      </c>
      <c r="E31" s="3">
        <v>3250</v>
      </c>
      <c r="F31" s="4">
        <v>11.05</v>
      </c>
      <c r="G31" s="23">
        <f t="shared" si="0"/>
        <v>2.8889145681294943</v>
      </c>
    </row>
    <row r="32" spans="1:10" ht="25.5">
      <c r="A32" s="20" t="s">
        <v>18</v>
      </c>
      <c r="B32" s="2"/>
      <c r="C32" s="3">
        <v>25000</v>
      </c>
      <c r="D32" s="13">
        <v>366718.21</v>
      </c>
      <c r="E32" s="3">
        <v>136018.19</v>
      </c>
      <c r="F32" s="2"/>
      <c r="G32" s="23">
        <f t="shared" si="0"/>
        <v>37.090656065320566</v>
      </c>
    </row>
    <row r="33" spans="1:7" ht="12.75">
      <c r="A33" s="20" t="s">
        <v>10</v>
      </c>
      <c r="B33" s="12">
        <v>617</v>
      </c>
      <c r="C33" s="3">
        <v>40000</v>
      </c>
      <c r="D33" s="13">
        <f>D34</f>
        <v>97000</v>
      </c>
      <c r="E33" s="4">
        <v>964.46</v>
      </c>
      <c r="F33" s="4">
        <v>156.31</v>
      </c>
      <c r="G33" s="23">
        <f t="shared" si="0"/>
        <v>0.99428865979381442</v>
      </c>
    </row>
    <row r="34" spans="1:7" ht="12.75">
      <c r="A34" s="20" t="s">
        <v>11</v>
      </c>
      <c r="B34" s="12">
        <v>617</v>
      </c>
      <c r="C34" s="3">
        <v>40000</v>
      </c>
      <c r="D34" s="13">
        <v>97000</v>
      </c>
      <c r="E34" s="4">
        <v>964.46</v>
      </c>
      <c r="F34" s="4">
        <v>156.31</v>
      </c>
      <c r="G34" s="23">
        <f t="shared" si="0"/>
        <v>0.99428865979381442</v>
      </c>
    </row>
    <row r="35" spans="1:7" ht="12.75">
      <c r="A35" s="20" t="s">
        <v>12</v>
      </c>
      <c r="B35" s="12">
        <v>250</v>
      </c>
      <c r="C35" s="3">
        <v>30000</v>
      </c>
      <c r="D35" s="13">
        <f>D36+D37</f>
        <v>31293.99</v>
      </c>
      <c r="E35" s="3">
        <v>2493.9899999999998</v>
      </c>
      <c r="F35" s="12">
        <v>997.6</v>
      </c>
      <c r="G35" s="23">
        <f t="shared" si="0"/>
        <v>7.9695494246658853</v>
      </c>
    </row>
    <row r="36" spans="1:7" ht="12.75">
      <c r="A36" s="20" t="s">
        <v>13</v>
      </c>
      <c r="B36" s="12">
        <v>250</v>
      </c>
      <c r="C36" s="3">
        <v>30000</v>
      </c>
      <c r="D36" s="13">
        <v>30000</v>
      </c>
      <c r="E36" s="3">
        <v>1200</v>
      </c>
      <c r="F36" s="12">
        <v>480</v>
      </c>
      <c r="G36" s="23">
        <f t="shared" si="0"/>
        <v>4</v>
      </c>
    </row>
    <row r="37" spans="1:7" ht="12.75">
      <c r="A37" s="20" t="s">
        <v>19</v>
      </c>
      <c r="B37" s="2"/>
      <c r="C37" s="2"/>
      <c r="D37" s="13">
        <v>1293.99</v>
      </c>
      <c r="E37" s="3">
        <v>1293.99</v>
      </c>
      <c r="F37" s="2"/>
      <c r="G37" s="23">
        <f t="shared" si="0"/>
        <v>100</v>
      </c>
    </row>
    <row r="38" spans="1:7" ht="38.25">
      <c r="A38" s="20" t="s">
        <v>14</v>
      </c>
      <c r="B38" s="3">
        <v>15190.1</v>
      </c>
      <c r="C38" s="3">
        <v>60100</v>
      </c>
      <c r="D38" s="3">
        <v>60100</v>
      </c>
      <c r="E38" s="3">
        <v>38281.230000000003</v>
      </c>
      <c r="F38" s="4">
        <v>252.01</v>
      </c>
      <c r="G38" s="23">
        <f t="shared" si="0"/>
        <v>63.69589018302829</v>
      </c>
    </row>
    <row r="39" spans="1:7" ht="38.25">
      <c r="A39" s="20" t="s">
        <v>15</v>
      </c>
      <c r="B39" s="3">
        <v>15190.1</v>
      </c>
      <c r="C39" s="3">
        <v>60100</v>
      </c>
      <c r="D39" s="3">
        <v>60100</v>
      </c>
      <c r="E39" s="3">
        <v>38281.230000000003</v>
      </c>
      <c r="F39" s="4">
        <v>252.01</v>
      </c>
      <c r="G39" s="23">
        <f t="shared" si="0"/>
        <v>63.69589018302829</v>
      </c>
    </row>
    <row r="40" spans="1:7" ht="12.75">
      <c r="A40" s="20" t="s">
        <v>20</v>
      </c>
      <c r="B40" s="2"/>
      <c r="C40" s="3">
        <v>1000000</v>
      </c>
      <c r="D40" s="3">
        <v>1000000</v>
      </c>
      <c r="E40" s="2"/>
      <c r="F40" s="2"/>
      <c r="G40" s="23">
        <f t="shared" si="0"/>
        <v>0</v>
      </c>
    </row>
    <row r="41" spans="1:7" ht="25.5">
      <c r="A41" s="20" t="s">
        <v>21</v>
      </c>
      <c r="B41" s="2"/>
      <c r="C41" s="3">
        <v>1000000</v>
      </c>
      <c r="D41" s="3">
        <v>1000000</v>
      </c>
      <c r="E41" s="2"/>
      <c r="F41" s="2"/>
      <c r="G41" s="23">
        <f t="shared" si="0"/>
        <v>0</v>
      </c>
    </row>
    <row r="42" spans="1:7" ht="24.95" customHeight="1" thickBot="1">
      <c r="A42" s="24" t="s">
        <v>22</v>
      </c>
      <c r="B42" s="25">
        <v>6342208.9000000004</v>
      </c>
      <c r="C42" s="25">
        <v>19882869.559999999</v>
      </c>
      <c r="D42" s="25">
        <f>D23+D26+D29+D33+D35+D38+D40</f>
        <v>20915748.84</v>
      </c>
      <c r="E42" s="25">
        <v>9082236.6099999994</v>
      </c>
      <c r="F42" s="26">
        <v>143.19999999999999</v>
      </c>
      <c r="G42" s="27">
        <f t="shared" si="0"/>
        <v>43.422956928182352</v>
      </c>
    </row>
    <row r="44" spans="1:7">
      <c r="E44" s="1" t="s">
        <v>33</v>
      </c>
    </row>
    <row r="45" spans="1:7">
      <c r="E45" s="1" t="s">
        <v>34</v>
      </c>
    </row>
    <row r="46" spans="1:7">
      <c r="D46" s="11"/>
    </row>
    <row r="47" spans="1:7">
      <c r="E47" s="1" t="s">
        <v>35</v>
      </c>
    </row>
  </sheetData>
  <pageMargins left="0.75" right="0.75" top="1" bottom="1" header="0.5" footer="0.5"/>
  <pageSetup paperSize="9" scale="90" orientation="landscape" r:id="rId1"/>
  <headerFooter>
    <oddFooter>Stranica &amp;P od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C__winGPS_TMP_CRADIONI_00000000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I. OPĆI DIO KONSOLIDIRANOG PRORAČUNA</dc:title>
  <dc:creator>Cristina Radioni-Samsa</dc:creator>
  <cp:lastModifiedBy>csamsa</cp:lastModifiedBy>
  <cp:lastPrinted>2025-07-15T06:57:31Z</cp:lastPrinted>
  <dcterms:created xsi:type="dcterms:W3CDTF">2025-07-14T12:33:52Z</dcterms:created>
  <dcterms:modified xsi:type="dcterms:W3CDTF">2025-07-15T06:57:55Z</dcterms:modified>
</cp:coreProperties>
</file>